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CUENTA PUBLICA JUNIO 2021\PORTAL\"/>
    </mc:Choice>
  </mc:AlternateContent>
  <bookViews>
    <workbookView xWindow="0" yWindow="0" windowWidth="28800" windowHeight="12132" tabRatio="885"/>
  </bookViews>
  <sheets>
    <sheet name="COG" sheetId="6" r:id="rId1"/>
  </sheets>
  <definedNames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H93" i="6" l="1"/>
  <c r="G93" i="6"/>
  <c r="F93" i="6"/>
  <c r="E93" i="6"/>
  <c r="D93" i="6"/>
  <c r="F92" i="6"/>
  <c r="I92" i="6" s="1"/>
  <c r="F91" i="6"/>
  <c r="I91" i="6" s="1"/>
  <c r="F90" i="6"/>
  <c r="I90" i="6" s="1"/>
  <c r="I89" i="6"/>
  <c r="I88" i="6"/>
  <c r="I93" i="6" l="1"/>
  <c r="E6" i="6" l="1"/>
  <c r="E7" i="6"/>
  <c r="E8" i="6"/>
  <c r="E9" i="6"/>
  <c r="E10" i="6"/>
  <c r="E11" i="6"/>
  <c r="E12" i="6"/>
  <c r="H76" i="6"/>
  <c r="H73" i="6"/>
  <c r="H72" i="6"/>
  <c r="H68" i="6"/>
  <c r="H64" i="6"/>
  <c r="H61" i="6"/>
  <c r="H60" i="6"/>
  <c r="H56" i="6"/>
  <c r="H48" i="6"/>
  <c r="H41" i="6"/>
  <c r="H40" i="6"/>
  <c r="H36" i="6"/>
  <c r="E76" i="6"/>
  <c r="E75" i="6"/>
  <c r="H75" i="6" s="1"/>
  <c r="E74" i="6"/>
  <c r="H74" i="6" s="1"/>
  <c r="E73" i="6"/>
  <c r="E72" i="6"/>
  <c r="E71" i="6"/>
  <c r="H71" i="6" s="1"/>
  <c r="E70" i="6"/>
  <c r="H70" i="6" s="1"/>
  <c r="E68" i="6"/>
  <c r="E67" i="6"/>
  <c r="H67" i="6" s="1"/>
  <c r="E66" i="6"/>
  <c r="H66" i="6" s="1"/>
  <c r="E64" i="6"/>
  <c r="E63" i="6"/>
  <c r="H63" i="6" s="1"/>
  <c r="E62" i="6"/>
  <c r="H62" i="6" s="1"/>
  <c r="E61" i="6"/>
  <c r="E60" i="6"/>
  <c r="E59" i="6"/>
  <c r="H59" i="6" s="1"/>
  <c r="E58" i="6"/>
  <c r="H58" i="6" s="1"/>
  <c r="E56" i="6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E47" i="6"/>
  <c r="H47" i="6" s="1"/>
  <c r="E46" i="6"/>
  <c r="H46" i="6" s="1"/>
  <c r="E45" i="6"/>
  <c r="H45" i="6" s="1"/>
  <c r="E44" i="6"/>
  <c r="H44" i="6" s="1"/>
  <c r="E42" i="6"/>
  <c r="H42" i="6" s="1"/>
  <c r="E41" i="6"/>
  <c r="E40" i="6"/>
  <c r="E39" i="6"/>
  <c r="H39" i="6" s="1"/>
  <c r="E38" i="6"/>
  <c r="H38" i="6" s="1"/>
  <c r="E37" i="6"/>
  <c r="E36" i="6"/>
  <c r="E35" i="6"/>
  <c r="H35" i="6" s="1"/>
  <c r="E34" i="6"/>
  <c r="H34" i="6" s="1"/>
  <c r="E32" i="6"/>
  <c r="E31" i="6"/>
  <c r="E30" i="6"/>
  <c r="E29" i="6"/>
  <c r="E28" i="6"/>
  <c r="E27" i="6"/>
  <c r="E26" i="6"/>
  <c r="E25" i="6"/>
  <c r="E24" i="6"/>
  <c r="E22" i="6"/>
  <c r="E21" i="6"/>
  <c r="E20" i="6"/>
  <c r="E19" i="6"/>
  <c r="E18" i="6"/>
  <c r="E17" i="6"/>
  <c r="E16" i="6"/>
  <c r="E15" i="6"/>
  <c r="E14" i="6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D65" i="6"/>
  <c r="D57" i="6"/>
  <c r="D53" i="6"/>
  <c r="D43" i="6"/>
  <c r="D33" i="6"/>
  <c r="D23" i="6"/>
  <c r="D13" i="6"/>
  <c r="D5" i="6"/>
  <c r="C69" i="6"/>
  <c r="E69" i="6" s="1"/>
  <c r="H69" i="6" s="1"/>
  <c r="C65" i="6"/>
  <c r="E65" i="6" s="1"/>
  <c r="H65" i="6" s="1"/>
  <c r="C57" i="6"/>
  <c r="E57" i="6" s="1"/>
  <c r="H57" i="6" s="1"/>
  <c r="C53" i="6"/>
  <c r="E53" i="6" s="1"/>
  <c r="H53" i="6" s="1"/>
  <c r="C43" i="6"/>
  <c r="C33" i="6"/>
  <c r="C23" i="6"/>
  <c r="C13" i="6"/>
  <c r="C5" i="6"/>
  <c r="E43" i="6" l="1"/>
  <c r="H43" i="6" s="1"/>
  <c r="E33" i="6"/>
  <c r="H33" i="6" s="1"/>
  <c r="E23" i="6"/>
  <c r="H23" i="6" s="1"/>
  <c r="E13" i="6"/>
  <c r="H13" i="6" s="1"/>
  <c r="C77" i="6"/>
  <c r="D77" i="6"/>
  <c r="E5" i="6"/>
  <c r="F77" i="6"/>
  <c r="G77" i="6"/>
  <c r="E77" i="6" l="1"/>
  <c r="H5" i="6"/>
  <c r="H77" i="6" s="1"/>
</calcChain>
</file>

<file path=xl/sharedStrings.xml><?xml version="1.0" encoding="utf-8"?>
<sst xmlns="http://schemas.openxmlformats.org/spreadsheetml/2006/main" count="103" uniqueCount="89">
  <si>
    <t>Gasto Corriente</t>
  </si>
  <si>
    <t>Gasto de Capital</t>
  </si>
  <si>
    <t>Amortización de la Deuda y Disminución de Pasivos</t>
  </si>
  <si>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</si>
  <si>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</si>
  <si>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</si>
  <si>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</si>
  <si>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</si>
  <si>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</si>
  <si>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</si>
  <si>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</si>
  <si>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</si>
  <si>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</si>
  <si>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</si>
  <si>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</si>
  <si>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</si>
  <si>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</si>
  <si>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</si>
  <si>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</si>
  <si>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</si>
  <si>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</si>
  <si>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</si>
  <si>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</si>
  <si>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</si>
  <si>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</si>
  <si>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</si>
  <si>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</si>
  <si>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</si>
  <si>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</si>
  <si>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</si>
  <si>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</si>
  <si>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</si>
  <si>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</si>
  <si>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</si>
  <si>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</si>
  <si>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</si>
  <si>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</si>
  <si>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</si>
  <si>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</si>
  <si>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</si>
  <si>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</si>
  <si>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</si>
  <si>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</si>
  <si>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</si>
  <si>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</si>
  <si>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</si>
  <si>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</si>
  <si>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</si>
  <si>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</si>
  <si>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</si>
  <si>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</si>
  <si>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</si>
  <si>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</si>
  <si>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</si>
  <si>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</si>
  <si>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</si>
  <si>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</si>
  <si>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</si>
  <si>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</si>
  <si>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</si>
  <si>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</si>
  <si>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</si>
  <si>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</si>
  <si>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</si>
  <si>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</si>
  <si>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</si>
  <si>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</si>
  <si>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</si>
  <si>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</si>
  <si>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</si>
  <si>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</si>
  <si>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</si>
  <si>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</si>
  <si>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</si>
  <si>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</si>
  <si>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</si>
  <si>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</si>
  <si>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</si>
  <si>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</si>
  <si>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</si>
  <si>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</si>
  <si>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</si>
  <si>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</si>
  <si>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</si>
  <si>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</si>
  <si>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</si>
  <si>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</si>
  <si>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INSTITUTO TECNOLOGICO SUPERIOR DE SALVATIERRA
Estado Analítico del Ejercicio del Presupuesto de Egresos
Clasificación Económica (por Tipo de Gasto)
Del 1 de Enero al 30 de Junio de 2021</t>
  </si>
  <si>
    <t>INSTITUTO TECNOLOGICO SUPERIOR DE SALVATIERRA
Estado Analítico del Ejercicio del Presupuesto de Egresos
Clasificación por Objeto del Gasto (Capítulo y Concepto)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</si>
</sst>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showGridLines="0" tabSelected="1" topLeftCell="A73" workbookViewId="0">
      <selection activeCell="B84" sqref="B84:I96"/>
    </sheetView>
  </sheetViews>
  <sheetFormatPr baseColWidth="10" defaultColWidth="12" defaultRowHeight="10.199999999999999" x14ac:dyDescent="0.2"/>
  <cols>
    <col min="1" max="1" width="1.42578125" style="1" customWidth="1"/>
    <col min="2" max="2" width="62.85546875" style="1" customWidth="1"/>
    <col min="3" max="3" width="18.28515625" style="1" customWidth="1"/>
    <col min="4" max="4" width="19.85546875" style="1" customWidth="1"/>
    <col min="5" max="8" width="18.28515625" style="1" customWidth="1"/>
    <col min="9" max="16384" width="12" style="1"/>
  </cols>
  <sheetData>
    <row r="1" spans="1:8" ht="50.1" customHeight="1" x14ac:dyDescent="0.2">
      <c r="A1" s="23" t="s">
        <v>88</v>
      </c>
      <c r="B1" s="24"/>
      <c r="C1" s="24"/>
      <c r="D1" s="24"/>
      <c r="E1" s="24"/>
      <c r="F1" s="24"/>
      <c r="G1" s="24"/>
      <c r="H1" s="25"/>
    </row>
    <row r="2" spans="1:8" x14ac:dyDescent="0.2">
      <c r="A2" s="28" t="s">
        <v>12</v>
      </c>
      <c r="B2" s="29"/>
      <c r="C2" s="23" t="s">
        <v>18</v>
      </c>
      <c r="D2" s="24"/>
      <c r="E2" s="24"/>
      <c r="F2" s="24"/>
      <c r="G2" s="25"/>
      <c r="H2" s="26" t="s">
        <v>17</v>
      </c>
    </row>
    <row r="3" spans="1:8" ht="24.9" customHeight="1" x14ac:dyDescent="0.2">
      <c r="A3" s="30"/>
      <c r="B3" s="31"/>
      <c r="C3" s="5" t="s">
        <v>13</v>
      </c>
      <c r="D3" s="5" t="s">
        <v>83</v>
      </c>
      <c r="E3" s="5" t="s">
        <v>14</v>
      </c>
      <c r="F3" s="5" t="s">
        <v>15</v>
      </c>
      <c r="G3" s="5" t="s">
        <v>16</v>
      </c>
      <c r="H3" s="27"/>
    </row>
    <row r="4" spans="1:8" x14ac:dyDescent="0.2">
      <c r="A4" s="32"/>
      <c r="B4" s="33"/>
      <c r="C4" s="6">
        <v>1</v>
      </c>
      <c r="D4" s="6">
        <v>2</v>
      </c>
      <c r="E4" s="6" t="s">
        <v>84</v>
      </c>
      <c r="F4" s="6">
        <v>4</v>
      </c>
      <c r="G4" s="6">
        <v>5</v>
      </c>
      <c r="H4" s="6" t="s">
        <v>85</v>
      </c>
    </row>
    <row r="5" spans="1:8" x14ac:dyDescent="0.2">
      <c r="A5" s="13" t="s">
        <v>19</v>
      </c>
      <c r="B5" s="3"/>
      <c r="C5" s="17">
        <f>SUM(C6:C12)</f>
        <v>17965167.010000002</v>
      </c>
      <c r="D5" s="17">
        <f>SUM(D6:D12)</f>
        <v>21614333.010000002</v>
      </c>
      <c r="E5" s="17">
        <f>C5+D5</f>
        <v>39579500.020000003</v>
      </c>
      <c r="F5" s="17">
        <f>SUM(F6:F12)</f>
        <v>16920579.990000002</v>
      </c>
      <c r="G5" s="17">
        <f>SUM(G6:G12)</f>
        <v>16293127.220000001</v>
      </c>
      <c r="H5" s="17">
        <f>E5-F5</f>
        <v>22658920.030000001</v>
      </c>
    </row>
    <row r="6" spans="1:8" x14ac:dyDescent="0.2">
      <c r="A6" s="12">
        <v>1100</v>
      </c>
      <c r="B6" s="7" t="s">
        <v>28</v>
      </c>
      <c r="C6" s="9">
        <v>10924885.789999999</v>
      </c>
      <c r="D6" s="9">
        <v>13499429.140000001</v>
      </c>
      <c r="E6" s="9">
        <f t="shared" ref="E6:E69" si="0">C6+D6</f>
        <v>24424314.93</v>
      </c>
      <c r="F6" s="9">
        <v>11665281.800000001</v>
      </c>
      <c r="G6" s="9">
        <v>11665281.800000001</v>
      </c>
      <c r="H6" s="9">
        <v>12759033.130000001</v>
      </c>
    </row>
    <row r="7" spans="1:8" x14ac:dyDescent="0.2">
      <c r="A7" s="12">
        <v>1200</v>
      </c>
      <c r="B7" s="7" t="s">
        <v>29</v>
      </c>
      <c r="C7" s="9">
        <v>0</v>
      </c>
      <c r="D7" s="9">
        <v>40500</v>
      </c>
      <c r="E7" s="9">
        <f t="shared" si="0"/>
        <v>40500</v>
      </c>
      <c r="F7" s="9">
        <v>40500</v>
      </c>
      <c r="G7" s="9">
        <v>40500</v>
      </c>
      <c r="H7" s="9">
        <v>0</v>
      </c>
    </row>
    <row r="8" spans="1:8" x14ac:dyDescent="0.2">
      <c r="A8" s="12">
        <v>1300</v>
      </c>
      <c r="B8" s="7" t="s">
        <v>30</v>
      </c>
      <c r="C8" s="9">
        <v>2264620.9</v>
      </c>
      <c r="D8" s="9">
        <v>2508401.31</v>
      </c>
      <c r="E8" s="9">
        <f t="shared" si="0"/>
        <v>4773022.21</v>
      </c>
      <c r="F8" s="9">
        <v>1013544.53</v>
      </c>
      <c r="G8" s="9">
        <v>1013544.53</v>
      </c>
      <c r="H8" s="9">
        <v>3759477.68</v>
      </c>
    </row>
    <row r="9" spans="1:8" x14ac:dyDescent="0.2">
      <c r="A9" s="12">
        <v>1400</v>
      </c>
      <c r="B9" s="7" t="s">
        <v>4</v>
      </c>
      <c r="C9" s="9">
        <v>2786076.04</v>
      </c>
      <c r="D9" s="9">
        <v>3042467.47</v>
      </c>
      <c r="E9" s="9">
        <f t="shared" si="0"/>
        <v>5828543.5099999998</v>
      </c>
      <c r="F9" s="9">
        <v>2731138.34</v>
      </c>
      <c r="G9" s="9">
        <v>2103685.5699999998</v>
      </c>
      <c r="H9" s="9">
        <v>3097405.17</v>
      </c>
    </row>
    <row r="10" spans="1:8" x14ac:dyDescent="0.2">
      <c r="A10" s="12">
        <v>1500</v>
      </c>
      <c r="B10" s="7" t="s">
        <v>31</v>
      </c>
      <c r="C10" s="9">
        <v>1119516.28</v>
      </c>
      <c r="D10" s="9">
        <v>1372962.09</v>
      </c>
      <c r="E10" s="9">
        <f t="shared" si="0"/>
        <v>2492478.37</v>
      </c>
      <c r="F10" s="9">
        <v>964420.47</v>
      </c>
      <c r="G10" s="9">
        <v>964420.47</v>
      </c>
      <c r="H10" s="9">
        <v>1528057.9</v>
      </c>
    </row>
    <row r="11" spans="1:8" x14ac:dyDescent="0.2">
      <c r="A11" s="12">
        <v>1600</v>
      </c>
      <c r="B11" s="7" t="s">
        <v>5</v>
      </c>
      <c r="C11" s="9"/>
      <c r="D11" s="9"/>
      <c r="E11" s="9">
        <f t="shared" si="0"/>
        <v>0</v>
      </c>
      <c r="F11" s="9"/>
      <c r="G11" s="9"/>
      <c r="H11" s="9"/>
    </row>
    <row r="12" spans="1:8" x14ac:dyDescent="0.2">
      <c r="A12" s="12">
        <v>1700</v>
      </c>
      <c r="B12" s="7" t="s">
        <v>32</v>
      </c>
      <c r="C12" s="9">
        <v>870068</v>
      </c>
      <c r="D12" s="9">
        <v>1150573</v>
      </c>
      <c r="E12" s="9">
        <f t="shared" si="0"/>
        <v>2020641</v>
      </c>
      <c r="F12" s="9">
        <v>505694.85</v>
      </c>
      <c r="G12" s="9">
        <v>505694.85</v>
      </c>
      <c r="H12" s="9">
        <v>1514946.15</v>
      </c>
    </row>
    <row r="13" spans="1:8" x14ac:dyDescent="0.2">
      <c r="A13" s="13" t="s">
        <v>20</v>
      </c>
      <c r="B13" s="3"/>
      <c r="C13" s="18">
        <f>SUM(C14:C22)</f>
        <v>576202.92000000004</v>
      </c>
      <c r="D13" s="18">
        <f>SUM(D14:D22)</f>
        <v>602845.82000000007</v>
      </c>
      <c r="E13" s="18">
        <f t="shared" si="0"/>
        <v>1179048.7400000002</v>
      </c>
      <c r="F13" s="18">
        <f>SUM(F14:F22)</f>
        <v>296815.98000000004</v>
      </c>
      <c r="G13" s="18">
        <f>SUM(G14:G22)</f>
        <v>296815.98000000004</v>
      </c>
      <c r="H13" s="18">
        <f t="shared" ref="H13:H69" si="1">E13-F13</f>
        <v>882232.76000000024</v>
      </c>
    </row>
    <row r="14" spans="1:8" x14ac:dyDescent="0.2">
      <c r="A14" s="12">
        <v>2100</v>
      </c>
      <c r="B14" s="7" t="s">
        <v>33</v>
      </c>
      <c r="C14" s="9">
        <v>254012.92</v>
      </c>
      <c r="D14" s="9">
        <v>382662.06</v>
      </c>
      <c r="E14" s="9">
        <f t="shared" si="0"/>
        <v>636674.98</v>
      </c>
      <c r="F14" s="9">
        <v>184536.45</v>
      </c>
      <c r="G14" s="9">
        <v>184536.45</v>
      </c>
      <c r="H14" s="9">
        <v>452138.53</v>
      </c>
    </row>
    <row r="15" spans="1:8" x14ac:dyDescent="0.2">
      <c r="A15" s="12">
        <v>2200</v>
      </c>
      <c r="B15" s="7" t="s">
        <v>34</v>
      </c>
      <c r="C15" s="9">
        <v>14500</v>
      </c>
      <c r="D15" s="9">
        <v>0</v>
      </c>
      <c r="E15" s="9">
        <f t="shared" si="0"/>
        <v>14500</v>
      </c>
      <c r="F15" s="9">
        <v>3759.7</v>
      </c>
      <c r="G15" s="9">
        <v>3759.7</v>
      </c>
      <c r="H15" s="9">
        <v>10740.3</v>
      </c>
    </row>
    <row r="16" spans="1:8" x14ac:dyDescent="0.2">
      <c r="A16" s="12">
        <v>2300</v>
      </c>
      <c r="B16" s="7" t="s">
        <v>35</v>
      </c>
      <c r="C16" s="9"/>
      <c r="D16" s="9"/>
      <c r="E16" s="9">
        <f t="shared" si="0"/>
        <v>0</v>
      </c>
      <c r="F16" s="9"/>
      <c r="G16" s="9"/>
      <c r="H16" s="9"/>
    </row>
    <row r="17" spans="1:8" x14ac:dyDescent="0.2">
      <c r="A17" s="12">
        <v>2400</v>
      </c>
      <c r="B17" s="7" t="s">
        <v>36</v>
      </c>
      <c r="C17" s="9">
        <v>25040</v>
      </c>
      <c r="D17" s="9">
        <v>44065.97</v>
      </c>
      <c r="E17" s="9">
        <f t="shared" si="0"/>
        <v>69105.97</v>
      </c>
      <c r="F17" s="9">
        <v>14250</v>
      </c>
      <c r="G17" s="9">
        <v>14250</v>
      </c>
      <c r="H17" s="9">
        <v>54855.97</v>
      </c>
    </row>
    <row r="18" spans="1:8" x14ac:dyDescent="0.2">
      <c r="A18" s="12">
        <v>2500</v>
      </c>
      <c r="B18" s="7" t="s">
        <v>37</v>
      </c>
      <c r="C18" s="9">
        <v>19050</v>
      </c>
      <c r="D18" s="9">
        <v>11850</v>
      </c>
      <c r="E18" s="9">
        <f t="shared" si="0"/>
        <v>30900</v>
      </c>
      <c r="F18" s="9">
        <v>0</v>
      </c>
      <c r="G18" s="9">
        <v>0</v>
      </c>
      <c r="H18" s="9">
        <v>30900</v>
      </c>
    </row>
    <row r="19" spans="1:8" x14ac:dyDescent="0.2">
      <c r="A19" s="12">
        <v>2600</v>
      </c>
      <c r="B19" s="7" t="s">
        <v>38</v>
      </c>
      <c r="C19" s="9">
        <v>149500</v>
      </c>
      <c r="D19" s="9">
        <v>70715.929999999993</v>
      </c>
      <c r="E19" s="9">
        <f t="shared" si="0"/>
        <v>220215.93</v>
      </c>
      <c r="F19" s="9">
        <v>93356.33</v>
      </c>
      <c r="G19" s="9">
        <v>93356.33</v>
      </c>
      <c r="H19" s="9">
        <v>126859.6</v>
      </c>
    </row>
    <row r="20" spans="1:8" x14ac:dyDescent="0.2">
      <c r="A20" s="12">
        <v>2700</v>
      </c>
      <c r="B20" s="7" t="s">
        <v>39</v>
      </c>
      <c r="C20" s="9">
        <v>85500</v>
      </c>
      <c r="D20" s="9">
        <v>500</v>
      </c>
      <c r="E20" s="9">
        <f t="shared" si="0"/>
        <v>86000</v>
      </c>
      <c r="F20" s="9">
        <v>0</v>
      </c>
      <c r="G20" s="9">
        <v>0</v>
      </c>
      <c r="H20" s="9">
        <v>86000</v>
      </c>
    </row>
    <row r="21" spans="1:8" x14ac:dyDescent="0.2">
      <c r="A21" s="12">
        <v>2800</v>
      </c>
      <c r="B21" s="7" t="s">
        <v>40</v>
      </c>
      <c r="C21" s="9"/>
      <c r="D21" s="9"/>
      <c r="E21" s="9">
        <f t="shared" si="0"/>
        <v>0</v>
      </c>
      <c r="F21" s="9"/>
      <c r="G21" s="9"/>
      <c r="H21" s="9"/>
    </row>
    <row r="22" spans="1:8" x14ac:dyDescent="0.2">
      <c r="A22" s="12">
        <v>2900</v>
      </c>
      <c r="B22" s="7" t="s">
        <v>41</v>
      </c>
      <c r="C22" s="9">
        <v>28600</v>
      </c>
      <c r="D22" s="9">
        <v>93051.86</v>
      </c>
      <c r="E22" s="9">
        <f t="shared" si="0"/>
        <v>121651.86</v>
      </c>
      <c r="F22" s="9">
        <v>913.5</v>
      </c>
      <c r="G22" s="9">
        <v>913.5</v>
      </c>
      <c r="H22" s="9">
        <v>120738.36</v>
      </c>
    </row>
    <row r="23" spans="1:8" x14ac:dyDescent="0.2">
      <c r="A23" s="13" t="s">
        <v>21</v>
      </c>
      <c r="B23" s="3"/>
      <c r="C23" s="18">
        <f>SUM(C24:C32)</f>
        <v>3555370.07</v>
      </c>
      <c r="D23" s="18">
        <f>SUM(D24:D32)</f>
        <v>7387910.5000000009</v>
      </c>
      <c r="E23" s="18">
        <f t="shared" si="0"/>
        <v>10943280.57</v>
      </c>
      <c r="F23" s="18">
        <f>SUM(F24:F32)</f>
        <v>2066090.3499999999</v>
      </c>
      <c r="G23" s="18">
        <f>SUM(G24:G32)</f>
        <v>2066090.3499999999</v>
      </c>
      <c r="H23" s="18">
        <f t="shared" si="1"/>
        <v>8877190.2200000007</v>
      </c>
    </row>
    <row r="24" spans="1:8" x14ac:dyDescent="0.2">
      <c r="A24" s="12">
        <v>3100</v>
      </c>
      <c r="B24" s="7" t="s">
        <v>42</v>
      </c>
      <c r="C24" s="9">
        <v>790023.92</v>
      </c>
      <c r="D24" s="9">
        <v>214242.67</v>
      </c>
      <c r="E24" s="9">
        <f t="shared" si="0"/>
        <v>1004266.5900000001</v>
      </c>
      <c r="F24" s="9">
        <v>388316.05</v>
      </c>
      <c r="G24" s="9">
        <v>388316.05</v>
      </c>
      <c r="H24" s="9">
        <v>615950.54</v>
      </c>
    </row>
    <row r="25" spans="1:8" x14ac:dyDescent="0.2">
      <c r="A25" s="12">
        <v>3200</v>
      </c>
      <c r="B25" s="7" t="s">
        <v>43</v>
      </c>
      <c r="C25" s="9">
        <v>309000</v>
      </c>
      <c r="D25" s="9">
        <v>50000</v>
      </c>
      <c r="E25" s="9">
        <f t="shared" si="0"/>
        <v>359000</v>
      </c>
      <c r="F25" s="9">
        <v>0</v>
      </c>
      <c r="G25" s="9">
        <v>0</v>
      </c>
      <c r="H25" s="9">
        <v>359000</v>
      </c>
    </row>
    <row r="26" spans="1:8" x14ac:dyDescent="0.2">
      <c r="A26" s="12">
        <v>3300</v>
      </c>
      <c r="B26" s="7" t="s">
        <v>44</v>
      </c>
      <c r="C26" s="9">
        <v>588271.05000000005</v>
      </c>
      <c r="D26" s="9">
        <v>1153406.93</v>
      </c>
      <c r="E26" s="9">
        <f t="shared" si="0"/>
        <v>1741677.98</v>
      </c>
      <c r="F26" s="9">
        <v>593296.39</v>
      </c>
      <c r="G26" s="9">
        <v>593296.39</v>
      </c>
      <c r="H26" s="9">
        <v>1148381.5900000001</v>
      </c>
    </row>
    <row r="27" spans="1:8" x14ac:dyDescent="0.2">
      <c r="A27" s="12">
        <v>3400</v>
      </c>
      <c r="B27" s="7" t="s">
        <v>45</v>
      </c>
      <c r="C27" s="9">
        <v>23750</v>
      </c>
      <c r="D27" s="9">
        <v>33487</v>
      </c>
      <c r="E27" s="9">
        <f t="shared" si="0"/>
        <v>57237</v>
      </c>
      <c r="F27" s="9">
        <v>32530.959999999999</v>
      </c>
      <c r="G27" s="9">
        <v>32530.959999999999</v>
      </c>
      <c r="H27" s="9">
        <v>24706.04</v>
      </c>
    </row>
    <row r="28" spans="1:8" x14ac:dyDescent="0.2">
      <c r="A28" s="12">
        <v>3500</v>
      </c>
      <c r="B28" s="7" t="s">
        <v>46</v>
      </c>
      <c r="C28" s="9">
        <v>951232.5</v>
      </c>
      <c r="D28" s="9">
        <v>5580981.8700000001</v>
      </c>
      <c r="E28" s="9">
        <f t="shared" si="0"/>
        <v>6532214.3700000001</v>
      </c>
      <c r="F28" s="9">
        <v>598780.36</v>
      </c>
      <c r="G28" s="9">
        <v>598780.36</v>
      </c>
      <c r="H28" s="9">
        <v>5933434.0099999998</v>
      </c>
    </row>
    <row r="29" spans="1:8" x14ac:dyDescent="0.2">
      <c r="A29" s="12">
        <v>3600</v>
      </c>
      <c r="B29" s="7" t="s">
        <v>47</v>
      </c>
      <c r="C29" s="9">
        <v>47500</v>
      </c>
      <c r="D29" s="9">
        <v>87500</v>
      </c>
      <c r="E29" s="9">
        <f t="shared" si="0"/>
        <v>135000</v>
      </c>
      <c r="F29" s="9">
        <v>0</v>
      </c>
      <c r="G29" s="9">
        <v>0</v>
      </c>
      <c r="H29" s="9">
        <v>135000</v>
      </c>
    </row>
    <row r="30" spans="1:8" x14ac:dyDescent="0.2">
      <c r="A30" s="12">
        <v>3700</v>
      </c>
      <c r="B30" s="7" t="s">
        <v>48</v>
      </c>
      <c r="C30" s="9">
        <v>68705</v>
      </c>
      <c r="D30" s="9">
        <v>-6510.01</v>
      </c>
      <c r="E30" s="9">
        <f t="shared" si="0"/>
        <v>62194.99</v>
      </c>
      <c r="F30" s="9">
        <v>5155.49</v>
      </c>
      <c r="G30" s="9">
        <v>5155.49</v>
      </c>
      <c r="H30" s="9">
        <v>57039.5</v>
      </c>
    </row>
    <row r="31" spans="1:8" x14ac:dyDescent="0.2">
      <c r="A31" s="12">
        <v>3800</v>
      </c>
      <c r="B31" s="7" t="s">
        <v>49</v>
      </c>
      <c r="C31" s="9">
        <v>102000</v>
      </c>
      <c r="D31" s="9">
        <v>3000</v>
      </c>
      <c r="E31" s="9">
        <f t="shared" si="0"/>
        <v>105000</v>
      </c>
      <c r="F31" s="9">
        <v>14919.54</v>
      </c>
      <c r="G31" s="9">
        <v>14919.54</v>
      </c>
      <c r="H31" s="9">
        <v>90080.46</v>
      </c>
    </row>
    <row r="32" spans="1:8" x14ac:dyDescent="0.2">
      <c r="A32" s="12">
        <v>3900</v>
      </c>
      <c r="B32" s="7" t="s">
        <v>3</v>
      </c>
      <c r="C32" s="9">
        <v>674887.6</v>
      </c>
      <c r="D32" s="9">
        <v>271802.03999999998</v>
      </c>
      <c r="E32" s="9">
        <f t="shared" si="0"/>
        <v>946689.6399999999</v>
      </c>
      <c r="F32" s="9">
        <v>433091.56</v>
      </c>
      <c r="G32" s="9">
        <v>433091.56</v>
      </c>
      <c r="H32" s="9">
        <v>513598.08</v>
      </c>
    </row>
    <row r="33" spans="1:8" x14ac:dyDescent="0.2">
      <c r="A33" s="13" t="s">
        <v>22</v>
      </c>
      <c r="B33" s="3"/>
      <c r="C33" s="18">
        <f>SUM(C34:C42)</f>
        <v>20000</v>
      </c>
      <c r="D33" s="18">
        <f>SUM(D34:D42)</f>
        <v>194996</v>
      </c>
      <c r="E33" s="18">
        <f t="shared" si="0"/>
        <v>214996</v>
      </c>
      <c r="F33" s="18">
        <f>SUM(F34:F42)</f>
        <v>188596</v>
      </c>
      <c r="G33" s="18">
        <f>SUM(G34:G42)</f>
        <v>188596</v>
      </c>
      <c r="H33" s="18">
        <f t="shared" si="1"/>
        <v>26400</v>
      </c>
    </row>
    <row r="34" spans="1:8" x14ac:dyDescent="0.2">
      <c r="A34" s="12">
        <v>4100</v>
      </c>
      <c r="B34" s="7" t="s">
        <v>50</v>
      </c>
      <c r="C34" s="9">
        <v>0</v>
      </c>
      <c r="D34" s="9">
        <v>0</v>
      </c>
      <c r="E34" s="9">
        <f t="shared" si="0"/>
        <v>0</v>
      </c>
      <c r="F34" s="9">
        <v>0</v>
      </c>
      <c r="G34" s="9">
        <v>0</v>
      </c>
      <c r="H34" s="9">
        <f t="shared" si="1"/>
        <v>0</v>
      </c>
    </row>
    <row r="35" spans="1:8" x14ac:dyDescent="0.2">
      <c r="A35" s="12">
        <v>4200</v>
      </c>
      <c r="B35" s="7" t="s">
        <v>51</v>
      </c>
      <c r="C35" s="9">
        <v>0</v>
      </c>
      <c r="D35" s="9">
        <v>0</v>
      </c>
      <c r="E35" s="9">
        <f t="shared" si="0"/>
        <v>0</v>
      </c>
      <c r="F35" s="9">
        <v>0</v>
      </c>
      <c r="G35" s="9">
        <v>0</v>
      </c>
      <c r="H35" s="9">
        <f t="shared" si="1"/>
        <v>0</v>
      </c>
    </row>
    <row r="36" spans="1:8" x14ac:dyDescent="0.2">
      <c r="A36" s="12">
        <v>4300</v>
      </c>
      <c r="B36" s="7" t="s">
        <v>52</v>
      </c>
      <c r="C36" s="9">
        <v>0</v>
      </c>
      <c r="D36" s="9">
        <v>0</v>
      </c>
      <c r="E36" s="9">
        <f t="shared" si="0"/>
        <v>0</v>
      </c>
      <c r="F36" s="9">
        <v>0</v>
      </c>
      <c r="G36" s="9">
        <v>0</v>
      </c>
      <c r="H36" s="9">
        <f t="shared" si="1"/>
        <v>0</v>
      </c>
    </row>
    <row r="37" spans="1:8" x14ac:dyDescent="0.2">
      <c r="A37" s="12">
        <v>4400</v>
      </c>
      <c r="B37" s="7" t="s">
        <v>53</v>
      </c>
      <c r="C37" s="9">
        <v>20000</v>
      </c>
      <c r="D37" s="9">
        <v>194996</v>
      </c>
      <c r="E37" s="9">
        <f t="shared" si="0"/>
        <v>214996</v>
      </c>
      <c r="F37" s="9">
        <v>188596</v>
      </c>
      <c r="G37" s="9">
        <v>188596</v>
      </c>
      <c r="H37" s="9">
        <v>26400</v>
      </c>
    </row>
    <row r="38" spans="1:8" x14ac:dyDescent="0.2">
      <c r="A38" s="12">
        <v>4500</v>
      </c>
      <c r="B38" s="7" t="s">
        <v>10</v>
      </c>
      <c r="C38" s="9">
        <v>0</v>
      </c>
      <c r="D38" s="9">
        <v>0</v>
      </c>
      <c r="E38" s="9">
        <f t="shared" si="0"/>
        <v>0</v>
      </c>
      <c r="F38" s="9">
        <v>0</v>
      </c>
      <c r="G38" s="9">
        <v>0</v>
      </c>
      <c r="H38" s="9">
        <f t="shared" si="1"/>
        <v>0</v>
      </c>
    </row>
    <row r="39" spans="1:8" x14ac:dyDescent="0.2">
      <c r="A39" s="12">
        <v>4600</v>
      </c>
      <c r="B39" s="7" t="s">
        <v>54</v>
      </c>
      <c r="C39" s="9">
        <v>0</v>
      </c>
      <c r="D39" s="9">
        <v>0</v>
      </c>
      <c r="E39" s="9">
        <f t="shared" si="0"/>
        <v>0</v>
      </c>
      <c r="F39" s="9">
        <v>0</v>
      </c>
      <c r="G39" s="9">
        <v>0</v>
      </c>
      <c r="H39" s="9">
        <f t="shared" si="1"/>
        <v>0</v>
      </c>
    </row>
    <row r="40" spans="1:8" x14ac:dyDescent="0.2">
      <c r="A40" s="12">
        <v>4700</v>
      </c>
      <c r="B40" s="7" t="s">
        <v>55</v>
      </c>
      <c r="C40" s="9">
        <v>0</v>
      </c>
      <c r="D40" s="9">
        <v>0</v>
      </c>
      <c r="E40" s="9">
        <f t="shared" si="0"/>
        <v>0</v>
      </c>
      <c r="F40" s="9">
        <v>0</v>
      </c>
      <c r="G40" s="9">
        <v>0</v>
      </c>
      <c r="H40" s="9">
        <f t="shared" si="1"/>
        <v>0</v>
      </c>
    </row>
    <row r="41" spans="1:8" x14ac:dyDescent="0.2">
      <c r="A41" s="12">
        <v>4800</v>
      </c>
      <c r="B41" s="7" t="s">
        <v>6</v>
      </c>
      <c r="C41" s="9">
        <v>0</v>
      </c>
      <c r="D41" s="9">
        <v>0</v>
      </c>
      <c r="E41" s="9">
        <f t="shared" si="0"/>
        <v>0</v>
      </c>
      <c r="F41" s="9">
        <v>0</v>
      </c>
      <c r="G41" s="9">
        <v>0</v>
      </c>
      <c r="H41" s="9">
        <f t="shared" si="1"/>
        <v>0</v>
      </c>
    </row>
    <row r="42" spans="1:8" x14ac:dyDescent="0.2">
      <c r="A42" s="12">
        <v>4900</v>
      </c>
      <c r="B42" s="7" t="s">
        <v>56</v>
      </c>
      <c r="C42" s="9">
        <v>0</v>
      </c>
      <c r="D42" s="9">
        <v>0</v>
      </c>
      <c r="E42" s="9">
        <f t="shared" si="0"/>
        <v>0</v>
      </c>
      <c r="F42" s="9">
        <v>0</v>
      </c>
      <c r="G42" s="9">
        <v>0</v>
      </c>
      <c r="H42" s="9">
        <f t="shared" si="1"/>
        <v>0</v>
      </c>
    </row>
    <row r="43" spans="1:8" x14ac:dyDescent="0.2">
      <c r="A43" s="13" t="s">
        <v>23</v>
      </c>
      <c r="B43" s="3"/>
      <c r="C43" s="18">
        <f>SUM(C44:C52)</f>
        <v>656490</v>
      </c>
      <c r="D43" s="18">
        <f>SUM(D44:D52)</f>
        <v>5075690</v>
      </c>
      <c r="E43" s="18">
        <f t="shared" si="0"/>
        <v>5732180</v>
      </c>
      <c r="F43" s="18">
        <f>SUM(F44:F52)</f>
        <v>0</v>
      </c>
      <c r="G43" s="18">
        <f>SUM(G44:G52)</f>
        <v>0</v>
      </c>
      <c r="H43" s="18">
        <f t="shared" si="1"/>
        <v>5732180</v>
      </c>
    </row>
    <row r="44" spans="1:8" x14ac:dyDescent="0.2">
      <c r="A44" s="12">
        <v>5100</v>
      </c>
      <c r="B44" s="7" t="s">
        <v>57</v>
      </c>
      <c r="C44" s="9">
        <v>656490</v>
      </c>
      <c r="D44" s="9">
        <v>-155000</v>
      </c>
      <c r="E44" s="9">
        <f t="shared" si="0"/>
        <v>501490</v>
      </c>
      <c r="F44" s="9">
        <v>0</v>
      </c>
      <c r="G44" s="9">
        <v>0</v>
      </c>
      <c r="H44" s="9">
        <f t="shared" si="1"/>
        <v>501490</v>
      </c>
    </row>
    <row r="45" spans="1:8" x14ac:dyDescent="0.2">
      <c r="A45" s="12">
        <v>5200</v>
      </c>
      <c r="B45" s="7" t="s">
        <v>58</v>
      </c>
      <c r="C45" s="9">
        <v>0</v>
      </c>
      <c r="D45" s="9">
        <v>110000</v>
      </c>
      <c r="E45" s="9">
        <f t="shared" si="0"/>
        <v>110000</v>
      </c>
      <c r="F45" s="9">
        <v>0</v>
      </c>
      <c r="G45" s="9">
        <v>0</v>
      </c>
      <c r="H45" s="9">
        <f t="shared" si="1"/>
        <v>110000</v>
      </c>
    </row>
    <row r="46" spans="1:8" x14ac:dyDescent="0.2">
      <c r="A46" s="12">
        <v>5300</v>
      </c>
      <c r="B46" s="7" t="s">
        <v>59</v>
      </c>
      <c r="C46" s="9">
        <v>0</v>
      </c>
      <c r="D46" s="9">
        <v>0</v>
      </c>
      <c r="E46" s="9">
        <f t="shared" si="0"/>
        <v>0</v>
      </c>
      <c r="F46" s="9">
        <v>0</v>
      </c>
      <c r="G46" s="9">
        <v>0</v>
      </c>
      <c r="H46" s="9">
        <f t="shared" si="1"/>
        <v>0</v>
      </c>
    </row>
    <row r="47" spans="1:8" x14ac:dyDescent="0.2">
      <c r="A47" s="12">
        <v>5400</v>
      </c>
      <c r="B47" s="7" t="s">
        <v>60</v>
      </c>
      <c r="C47" s="9">
        <v>0</v>
      </c>
      <c r="D47" s="9">
        <v>0</v>
      </c>
      <c r="E47" s="9">
        <f t="shared" si="0"/>
        <v>0</v>
      </c>
      <c r="F47" s="9">
        <v>0</v>
      </c>
      <c r="G47" s="9">
        <v>0</v>
      </c>
      <c r="H47" s="9">
        <f t="shared" si="1"/>
        <v>0</v>
      </c>
    </row>
    <row r="48" spans="1:8" x14ac:dyDescent="0.2">
      <c r="A48" s="12">
        <v>5500</v>
      </c>
      <c r="B48" s="7" t="s">
        <v>61</v>
      </c>
      <c r="C48" s="9">
        <v>0</v>
      </c>
      <c r="D48" s="9">
        <v>0</v>
      </c>
      <c r="E48" s="9">
        <f t="shared" si="0"/>
        <v>0</v>
      </c>
      <c r="F48" s="9">
        <v>0</v>
      </c>
      <c r="G48" s="9">
        <v>0</v>
      </c>
      <c r="H48" s="9">
        <f t="shared" si="1"/>
        <v>0</v>
      </c>
    </row>
    <row r="49" spans="1:8" x14ac:dyDescent="0.2">
      <c r="A49" s="12">
        <v>5600</v>
      </c>
      <c r="B49" s="7" t="s">
        <v>62</v>
      </c>
      <c r="C49" s="9">
        <v>0</v>
      </c>
      <c r="D49" s="9">
        <v>5120690</v>
      </c>
      <c r="E49" s="9">
        <f t="shared" si="0"/>
        <v>5120690</v>
      </c>
      <c r="F49" s="9">
        <v>0</v>
      </c>
      <c r="G49" s="9">
        <v>0</v>
      </c>
      <c r="H49" s="9">
        <f t="shared" si="1"/>
        <v>5120690</v>
      </c>
    </row>
    <row r="50" spans="1:8" x14ac:dyDescent="0.2">
      <c r="A50" s="12">
        <v>5700</v>
      </c>
      <c r="B50" s="7" t="s">
        <v>63</v>
      </c>
      <c r="C50" s="9">
        <v>0</v>
      </c>
      <c r="D50" s="9">
        <v>0</v>
      </c>
      <c r="E50" s="9">
        <f t="shared" si="0"/>
        <v>0</v>
      </c>
      <c r="F50" s="9">
        <v>0</v>
      </c>
      <c r="G50" s="9">
        <v>0</v>
      </c>
      <c r="H50" s="9">
        <f t="shared" si="1"/>
        <v>0</v>
      </c>
    </row>
    <row r="51" spans="1:8" x14ac:dyDescent="0.2">
      <c r="A51" s="12">
        <v>5800</v>
      </c>
      <c r="B51" s="7" t="s">
        <v>64</v>
      </c>
      <c r="C51" s="9">
        <v>0</v>
      </c>
      <c r="D51" s="9">
        <v>0</v>
      </c>
      <c r="E51" s="9">
        <f t="shared" si="0"/>
        <v>0</v>
      </c>
      <c r="F51" s="9">
        <v>0</v>
      </c>
      <c r="G51" s="9">
        <v>0</v>
      </c>
      <c r="H51" s="9">
        <f t="shared" si="1"/>
        <v>0</v>
      </c>
    </row>
    <row r="52" spans="1:8" x14ac:dyDescent="0.2">
      <c r="A52" s="12">
        <v>5900</v>
      </c>
      <c r="B52" s="7" t="s">
        <v>65</v>
      </c>
      <c r="C52" s="9">
        <v>0</v>
      </c>
      <c r="D52" s="9">
        <v>0</v>
      </c>
      <c r="E52" s="9">
        <f t="shared" si="0"/>
        <v>0</v>
      </c>
      <c r="F52" s="9">
        <v>0</v>
      </c>
      <c r="G52" s="9">
        <v>0</v>
      </c>
      <c r="H52" s="9">
        <f t="shared" si="1"/>
        <v>0</v>
      </c>
    </row>
    <row r="53" spans="1:8" x14ac:dyDescent="0.2">
      <c r="A53" s="13" t="s">
        <v>24</v>
      </c>
      <c r="B53" s="3"/>
      <c r="C53" s="18">
        <f>SUM(C54:C56)</f>
        <v>0</v>
      </c>
      <c r="D53" s="18">
        <f>SUM(D54:D56)</f>
        <v>0</v>
      </c>
      <c r="E53" s="18">
        <f t="shared" si="0"/>
        <v>0</v>
      </c>
      <c r="F53" s="18">
        <f>SUM(F54:F56)</f>
        <v>0</v>
      </c>
      <c r="G53" s="18">
        <f>SUM(G54:G56)</f>
        <v>0</v>
      </c>
      <c r="H53" s="18">
        <f t="shared" si="1"/>
        <v>0</v>
      </c>
    </row>
    <row r="54" spans="1:8" x14ac:dyDescent="0.2">
      <c r="A54" s="12">
        <v>6100</v>
      </c>
      <c r="B54" s="7" t="s">
        <v>66</v>
      </c>
      <c r="C54" s="9">
        <v>0</v>
      </c>
      <c r="D54" s="9">
        <v>0</v>
      </c>
      <c r="E54" s="9">
        <f t="shared" si="0"/>
        <v>0</v>
      </c>
      <c r="F54" s="9">
        <v>0</v>
      </c>
      <c r="G54" s="9">
        <v>0</v>
      </c>
      <c r="H54" s="9">
        <f t="shared" si="1"/>
        <v>0</v>
      </c>
    </row>
    <row r="55" spans="1:8" x14ac:dyDescent="0.2">
      <c r="A55" s="12">
        <v>6200</v>
      </c>
      <c r="B55" s="7" t="s">
        <v>67</v>
      </c>
      <c r="C55" s="9">
        <v>0</v>
      </c>
      <c r="D55" s="9">
        <v>0</v>
      </c>
      <c r="E55" s="9">
        <f t="shared" si="0"/>
        <v>0</v>
      </c>
      <c r="F55" s="9">
        <v>0</v>
      </c>
      <c r="G55" s="9">
        <v>0</v>
      </c>
      <c r="H55" s="9">
        <f t="shared" si="1"/>
        <v>0</v>
      </c>
    </row>
    <row r="56" spans="1:8" x14ac:dyDescent="0.2">
      <c r="A56" s="12">
        <v>6300</v>
      </c>
      <c r="B56" s="7" t="s">
        <v>68</v>
      </c>
      <c r="C56" s="9">
        <v>0</v>
      </c>
      <c r="D56" s="9">
        <v>0</v>
      </c>
      <c r="E56" s="9">
        <f t="shared" si="0"/>
        <v>0</v>
      </c>
      <c r="F56" s="9">
        <v>0</v>
      </c>
      <c r="G56" s="9">
        <v>0</v>
      </c>
      <c r="H56" s="9">
        <f t="shared" si="1"/>
        <v>0</v>
      </c>
    </row>
    <row r="57" spans="1:8" x14ac:dyDescent="0.2">
      <c r="A57" s="13" t="s">
        <v>25</v>
      </c>
      <c r="B57" s="3"/>
      <c r="C57" s="18">
        <f>SUM(C58:C64)</f>
        <v>0</v>
      </c>
      <c r="D57" s="18">
        <f>SUM(D58:D64)</f>
        <v>0</v>
      </c>
      <c r="E57" s="18">
        <f t="shared" si="0"/>
        <v>0</v>
      </c>
      <c r="F57" s="18">
        <f>SUM(F58:F64)</f>
        <v>0</v>
      </c>
      <c r="G57" s="18">
        <f>SUM(G58:G64)</f>
        <v>0</v>
      </c>
      <c r="H57" s="18">
        <f t="shared" si="1"/>
        <v>0</v>
      </c>
    </row>
    <row r="58" spans="1:8" x14ac:dyDescent="0.2">
      <c r="A58" s="12">
        <v>7100</v>
      </c>
      <c r="B58" s="7" t="s">
        <v>69</v>
      </c>
      <c r="C58" s="9">
        <v>0</v>
      </c>
      <c r="D58" s="9">
        <v>0</v>
      </c>
      <c r="E58" s="9">
        <f t="shared" si="0"/>
        <v>0</v>
      </c>
      <c r="F58" s="9">
        <v>0</v>
      </c>
      <c r="G58" s="9">
        <v>0</v>
      </c>
      <c r="H58" s="9">
        <f t="shared" si="1"/>
        <v>0</v>
      </c>
    </row>
    <row r="59" spans="1:8" x14ac:dyDescent="0.2">
      <c r="A59" s="12">
        <v>7200</v>
      </c>
      <c r="B59" s="7" t="s">
        <v>70</v>
      </c>
      <c r="C59" s="9">
        <v>0</v>
      </c>
      <c r="D59" s="9">
        <v>0</v>
      </c>
      <c r="E59" s="9">
        <f t="shared" si="0"/>
        <v>0</v>
      </c>
      <c r="F59" s="9">
        <v>0</v>
      </c>
      <c r="G59" s="9">
        <v>0</v>
      </c>
      <c r="H59" s="9">
        <f t="shared" si="1"/>
        <v>0</v>
      </c>
    </row>
    <row r="60" spans="1:8" x14ac:dyDescent="0.2">
      <c r="A60" s="12">
        <v>7300</v>
      </c>
      <c r="B60" s="7" t="s">
        <v>71</v>
      </c>
      <c r="C60" s="9">
        <v>0</v>
      </c>
      <c r="D60" s="9">
        <v>0</v>
      </c>
      <c r="E60" s="9">
        <f t="shared" si="0"/>
        <v>0</v>
      </c>
      <c r="F60" s="9">
        <v>0</v>
      </c>
      <c r="G60" s="9">
        <v>0</v>
      </c>
      <c r="H60" s="9">
        <f t="shared" si="1"/>
        <v>0</v>
      </c>
    </row>
    <row r="61" spans="1:8" x14ac:dyDescent="0.2">
      <c r="A61" s="12">
        <v>7400</v>
      </c>
      <c r="B61" s="7" t="s">
        <v>72</v>
      </c>
      <c r="C61" s="9">
        <v>0</v>
      </c>
      <c r="D61" s="9">
        <v>0</v>
      </c>
      <c r="E61" s="9">
        <f t="shared" si="0"/>
        <v>0</v>
      </c>
      <c r="F61" s="9">
        <v>0</v>
      </c>
      <c r="G61" s="9">
        <v>0</v>
      </c>
      <c r="H61" s="9">
        <f t="shared" si="1"/>
        <v>0</v>
      </c>
    </row>
    <row r="62" spans="1:8" x14ac:dyDescent="0.2">
      <c r="A62" s="12">
        <v>7500</v>
      </c>
      <c r="B62" s="7" t="s">
        <v>73</v>
      </c>
      <c r="C62" s="9">
        <v>0</v>
      </c>
      <c r="D62" s="9">
        <v>0</v>
      </c>
      <c r="E62" s="9">
        <f t="shared" si="0"/>
        <v>0</v>
      </c>
      <c r="F62" s="9">
        <v>0</v>
      </c>
      <c r="G62" s="9">
        <v>0</v>
      </c>
      <c r="H62" s="9">
        <f t="shared" si="1"/>
        <v>0</v>
      </c>
    </row>
    <row r="63" spans="1:8" x14ac:dyDescent="0.2">
      <c r="A63" s="12">
        <v>7600</v>
      </c>
      <c r="B63" s="7" t="s">
        <v>74</v>
      </c>
      <c r="C63" s="9">
        <v>0</v>
      </c>
      <c r="D63" s="9">
        <v>0</v>
      </c>
      <c r="E63" s="9">
        <f t="shared" si="0"/>
        <v>0</v>
      </c>
      <c r="F63" s="9">
        <v>0</v>
      </c>
      <c r="G63" s="9">
        <v>0</v>
      </c>
      <c r="H63" s="9">
        <f t="shared" si="1"/>
        <v>0</v>
      </c>
    </row>
    <row r="64" spans="1:8" x14ac:dyDescent="0.2">
      <c r="A64" s="12">
        <v>7900</v>
      </c>
      <c r="B64" s="7" t="s">
        <v>75</v>
      </c>
      <c r="C64" s="9">
        <v>0</v>
      </c>
      <c r="D64" s="9">
        <v>0</v>
      </c>
      <c r="E64" s="9">
        <f t="shared" si="0"/>
        <v>0</v>
      </c>
      <c r="F64" s="9">
        <v>0</v>
      </c>
      <c r="G64" s="9">
        <v>0</v>
      </c>
      <c r="H64" s="9">
        <f t="shared" si="1"/>
        <v>0</v>
      </c>
    </row>
    <row r="65" spans="1:8" x14ac:dyDescent="0.2">
      <c r="A65" s="13" t="s">
        <v>26</v>
      </c>
      <c r="B65" s="3"/>
      <c r="C65" s="18">
        <f>SUM(C66:C68)</f>
        <v>0</v>
      </c>
      <c r="D65" s="18">
        <f>SUM(D66:D68)</f>
        <v>0</v>
      </c>
      <c r="E65" s="18">
        <f t="shared" si="0"/>
        <v>0</v>
      </c>
      <c r="F65" s="18">
        <f>SUM(F66:F68)</f>
        <v>0</v>
      </c>
      <c r="G65" s="18">
        <f>SUM(G66:G68)</f>
        <v>0</v>
      </c>
      <c r="H65" s="18">
        <f t="shared" si="1"/>
        <v>0</v>
      </c>
    </row>
    <row r="66" spans="1:8" x14ac:dyDescent="0.2">
      <c r="A66" s="12">
        <v>8100</v>
      </c>
      <c r="B66" s="7" t="s">
        <v>7</v>
      </c>
      <c r="C66" s="9">
        <v>0</v>
      </c>
      <c r="D66" s="9">
        <v>0</v>
      </c>
      <c r="E66" s="9">
        <f t="shared" si="0"/>
        <v>0</v>
      </c>
      <c r="F66" s="9">
        <v>0</v>
      </c>
      <c r="G66" s="9">
        <v>0</v>
      </c>
      <c r="H66" s="9">
        <f t="shared" si="1"/>
        <v>0</v>
      </c>
    </row>
    <row r="67" spans="1:8" x14ac:dyDescent="0.2">
      <c r="A67" s="12">
        <v>8300</v>
      </c>
      <c r="B67" s="7" t="s">
        <v>8</v>
      </c>
      <c r="C67" s="9">
        <v>0</v>
      </c>
      <c r="D67" s="9">
        <v>0</v>
      </c>
      <c r="E67" s="9">
        <f t="shared" si="0"/>
        <v>0</v>
      </c>
      <c r="F67" s="9">
        <v>0</v>
      </c>
      <c r="G67" s="9">
        <v>0</v>
      </c>
      <c r="H67" s="9">
        <f t="shared" si="1"/>
        <v>0</v>
      </c>
    </row>
    <row r="68" spans="1:8" x14ac:dyDescent="0.2">
      <c r="A68" s="12">
        <v>8500</v>
      </c>
      <c r="B68" s="7" t="s">
        <v>9</v>
      </c>
      <c r="C68" s="9">
        <v>0</v>
      </c>
      <c r="D68" s="9">
        <v>0</v>
      </c>
      <c r="E68" s="9">
        <f t="shared" si="0"/>
        <v>0</v>
      </c>
      <c r="F68" s="9">
        <v>0</v>
      </c>
      <c r="G68" s="9">
        <v>0</v>
      </c>
      <c r="H68" s="9">
        <f t="shared" si="1"/>
        <v>0</v>
      </c>
    </row>
    <row r="69" spans="1:8" x14ac:dyDescent="0.2">
      <c r="A69" s="13" t="s">
        <v>27</v>
      </c>
      <c r="B69" s="3"/>
      <c r="C69" s="18">
        <f>SUM(C70:C76)</f>
        <v>0</v>
      </c>
      <c r="D69" s="18">
        <f>SUM(D70:D76)</f>
        <v>0</v>
      </c>
      <c r="E69" s="18">
        <f t="shared" si="0"/>
        <v>0</v>
      </c>
      <c r="F69" s="18">
        <f>SUM(F70:F76)</f>
        <v>0</v>
      </c>
      <c r="G69" s="18">
        <f>SUM(G70:G76)</f>
        <v>0</v>
      </c>
      <c r="H69" s="18">
        <f t="shared" si="1"/>
        <v>0</v>
      </c>
    </row>
    <row r="70" spans="1:8" x14ac:dyDescent="0.2">
      <c r="A70" s="12">
        <v>9100</v>
      </c>
      <c r="B70" s="7" t="s">
        <v>76</v>
      </c>
      <c r="C70" s="9">
        <v>0</v>
      </c>
      <c r="D70" s="9">
        <v>0</v>
      </c>
      <c r="E70" s="9">
        <f t="shared" ref="E70:E76" si="2">C70+D70</f>
        <v>0</v>
      </c>
      <c r="F70" s="9">
        <v>0</v>
      </c>
      <c r="G70" s="9">
        <v>0</v>
      </c>
      <c r="H70" s="9">
        <f t="shared" ref="H70:H76" si="3">E70-F70</f>
        <v>0</v>
      </c>
    </row>
    <row r="71" spans="1:8" x14ac:dyDescent="0.2">
      <c r="A71" s="12">
        <v>9200</v>
      </c>
      <c r="B71" s="7" t="s">
        <v>77</v>
      </c>
      <c r="C71" s="9">
        <v>0</v>
      </c>
      <c r="D71" s="9">
        <v>0</v>
      </c>
      <c r="E71" s="9">
        <f t="shared" si="2"/>
        <v>0</v>
      </c>
      <c r="F71" s="9">
        <v>0</v>
      </c>
      <c r="G71" s="9">
        <v>0</v>
      </c>
      <c r="H71" s="9">
        <f t="shared" si="3"/>
        <v>0</v>
      </c>
    </row>
    <row r="72" spans="1:8" x14ac:dyDescent="0.2">
      <c r="A72" s="12">
        <v>9300</v>
      </c>
      <c r="B72" s="7" t="s">
        <v>78</v>
      </c>
      <c r="C72" s="9">
        <v>0</v>
      </c>
      <c r="D72" s="9">
        <v>0</v>
      </c>
      <c r="E72" s="9">
        <f t="shared" si="2"/>
        <v>0</v>
      </c>
      <c r="F72" s="9">
        <v>0</v>
      </c>
      <c r="G72" s="9">
        <v>0</v>
      </c>
      <c r="H72" s="9">
        <f t="shared" si="3"/>
        <v>0</v>
      </c>
    </row>
    <row r="73" spans="1:8" x14ac:dyDescent="0.2">
      <c r="A73" s="12">
        <v>9400</v>
      </c>
      <c r="B73" s="7" t="s">
        <v>79</v>
      </c>
      <c r="C73" s="9">
        <v>0</v>
      </c>
      <c r="D73" s="9">
        <v>0</v>
      </c>
      <c r="E73" s="9">
        <f t="shared" si="2"/>
        <v>0</v>
      </c>
      <c r="F73" s="9">
        <v>0</v>
      </c>
      <c r="G73" s="9">
        <v>0</v>
      </c>
      <c r="H73" s="9">
        <f t="shared" si="3"/>
        <v>0</v>
      </c>
    </row>
    <row r="74" spans="1:8" x14ac:dyDescent="0.2">
      <c r="A74" s="12">
        <v>9500</v>
      </c>
      <c r="B74" s="7" t="s">
        <v>80</v>
      </c>
      <c r="C74" s="9">
        <v>0</v>
      </c>
      <c r="D74" s="9">
        <v>0</v>
      </c>
      <c r="E74" s="9">
        <f t="shared" si="2"/>
        <v>0</v>
      </c>
      <c r="F74" s="9">
        <v>0</v>
      </c>
      <c r="G74" s="9">
        <v>0</v>
      </c>
      <c r="H74" s="9">
        <f t="shared" si="3"/>
        <v>0</v>
      </c>
    </row>
    <row r="75" spans="1:8" x14ac:dyDescent="0.2">
      <c r="A75" s="12">
        <v>9600</v>
      </c>
      <c r="B75" s="7" t="s">
        <v>81</v>
      </c>
      <c r="C75" s="9">
        <v>0</v>
      </c>
      <c r="D75" s="9">
        <v>0</v>
      </c>
      <c r="E75" s="9">
        <f t="shared" si="2"/>
        <v>0</v>
      </c>
      <c r="F75" s="9">
        <v>0</v>
      </c>
      <c r="G75" s="9">
        <v>0</v>
      </c>
      <c r="H75" s="9">
        <f t="shared" si="3"/>
        <v>0</v>
      </c>
    </row>
    <row r="76" spans="1:8" x14ac:dyDescent="0.2">
      <c r="A76" s="15">
        <v>9900</v>
      </c>
      <c r="B76" s="8" t="s">
        <v>82</v>
      </c>
      <c r="C76" s="19">
        <v>0</v>
      </c>
      <c r="D76" s="19">
        <v>0</v>
      </c>
      <c r="E76" s="19">
        <f t="shared" si="2"/>
        <v>0</v>
      </c>
      <c r="F76" s="19">
        <v>0</v>
      </c>
      <c r="G76" s="19">
        <v>0</v>
      </c>
      <c r="H76" s="19">
        <f t="shared" si="3"/>
        <v>0</v>
      </c>
    </row>
    <row r="77" spans="1:8" x14ac:dyDescent="0.2">
      <c r="A77" s="4"/>
      <c r="B77" s="14" t="s">
        <v>11</v>
      </c>
      <c r="C77" s="20">
        <f t="shared" ref="C77:H77" si="4">SUM(C5+C13+C23+C33+C43+C53+C57+C65+C69)</f>
        <v>22773230.000000004</v>
      </c>
      <c r="D77" s="20">
        <f t="shared" si="4"/>
        <v>34875775.329999998</v>
      </c>
      <c r="E77" s="20">
        <f t="shared" si="4"/>
        <v>57649005.330000006</v>
      </c>
      <c r="F77" s="20">
        <f t="shared" si="4"/>
        <v>19472082.320000004</v>
      </c>
      <c r="G77" s="20">
        <f t="shared" si="4"/>
        <v>18844629.550000001</v>
      </c>
      <c r="H77" s="20">
        <f t="shared" si="4"/>
        <v>38176923.010000005</v>
      </c>
    </row>
    <row r="79" spans="1:8" x14ac:dyDescent="0.2">
      <c r="A79" s="1" t="s">
        <v>86</v>
      </c>
    </row>
    <row r="84" spans="2:9" x14ac:dyDescent="0.2">
      <c r="B84" s="23" t="s">
        <v>87</v>
      </c>
      <c r="C84" s="24"/>
      <c r="D84" s="24"/>
      <c r="E84" s="24"/>
      <c r="F84" s="24"/>
      <c r="G84" s="24"/>
      <c r="H84" s="24"/>
      <c r="I84" s="25"/>
    </row>
    <row r="85" spans="2:9" x14ac:dyDescent="0.2">
      <c r="B85" s="28" t="s">
        <v>12</v>
      </c>
      <c r="C85" s="29"/>
      <c r="D85" s="23" t="s">
        <v>18</v>
      </c>
      <c r="E85" s="24"/>
      <c r="F85" s="24"/>
      <c r="G85" s="24"/>
      <c r="H85" s="25"/>
      <c r="I85" s="26" t="s">
        <v>17</v>
      </c>
    </row>
    <row r="86" spans="2:9" ht="20.399999999999999" x14ac:dyDescent="0.2">
      <c r="B86" s="30"/>
      <c r="C86" s="31"/>
      <c r="D86" s="5" t="s">
        <v>13</v>
      </c>
      <c r="E86" s="5" t="s">
        <v>83</v>
      </c>
      <c r="F86" s="5" t="s">
        <v>14</v>
      </c>
      <c r="G86" s="5" t="s">
        <v>15</v>
      </c>
      <c r="H86" s="5" t="s">
        <v>16</v>
      </c>
      <c r="I86" s="27"/>
    </row>
    <row r="87" spans="2:9" x14ac:dyDescent="0.2">
      <c r="B87" s="32"/>
      <c r="C87" s="33"/>
      <c r="D87" s="6">
        <v>1</v>
      </c>
      <c r="E87" s="6">
        <v>2</v>
      </c>
      <c r="F87" s="6" t="s">
        <v>84</v>
      </c>
      <c r="G87" s="6">
        <v>4</v>
      </c>
      <c r="H87" s="6">
        <v>5</v>
      </c>
      <c r="I87" s="6" t="s">
        <v>85</v>
      </c>
    </row>
    <row r="88" spans="2:9" x14ac:dyDescent="0.2">
      <c r="B88" s="2"/>
      <c r="C88" s="10" t="s">
        <v>0</v>
      </c>
      <c r="D88" s="21">
        <v>22116740</v>
      </c>
      <c r="E88" s="21">
        <v>29800085.329999998</v>
      </c>
      <c r="F88" s="21">
        <v>51916825.329999998</v>
      </c>
      <c r="G88" s="21">
        <v>19472082.32</v>
      </c>
      <c r="H88" s="21">
        <v>18844629.550000001</v>
      </c>
      <c r="I88" s="21">
        <f>F88-G88</f>
        <v>32444743.009999998</v>
      </c>
    </row>
    <row r="89" spans="2:9" x14ac:dyDescent="0.2">
      <c r="B89" s="2"/>
      <c r="C89" s="10" t="s">
        <v>1</v>
      </c>
      <c r="D89" s="21">
        <v>656490</v>
      </c>
      <c r="E89" s="21">
        <v>5075690</v>
      </c>
      <c r="F89" s="21">
        <v>5732180</v>
      </c>
      <c r="G89" s="21">
        <v>0</v>
      </c>
      <c r="H89" s="21">
        <v>0</v>
      </c>
      <c r="I89" s="21">
        <f>F89-G89</f>
        <v>5732180</v>
      </c>
    </row>
    <row r="90" spans="2:9" x14ac:dyDescent="0.2">
      <c r="B90" s="2"/>
      <c r="C90" s="10" t="s">
        <v>2</v>
      </c>
      <c r="D90" s="21">
        <v>0</v>
      </c>
      <c r="E90" s="21">
        <v>0</v>
      </c>
      <c r="F90" s="21">
        <f>D90+E90</f>
        <v>0</v>
      </c>
      <c r="G90" s="21">
        <v>0</v>
      </c>
      <c r="H90" s="21">
        <v>0</v>
      </c>
      <c r="I90" s="21">
        <f>F90-G90</f>
        <v>0</v>
      </c>
    </row>
    <row r="91" spans="2:9" x14ac:dyDescent="0.2">
      <c r="B91" s="2"/>
      <c r="C91" s="10" t="s">
        <v>10</v>
      </c>
      <c r="D91" s="21">
        <v>0</v>
      </c>
      <c r="E91" s="21">
        <v>0</v>
      </c>
      <c r="F91" s="21">
        <f>D91+E91</f>
        <v>0</v>
      </c>
      <c r="G91" s="21">
        <v>0</v>
      </c>
      <c r="H91" s="21">
        <v>0</v>
      </c>
      <c r="I91" s="21">
        <f>F91-G91</f>
        <v>0</v>
      </c>
    </row>
    <row r="92" spans="2:9" x14ac:dyDescent="0.2">
      <c r="B92" s="2"/>
      <c r="C92" s="16" t="s">
        <v>7</v>
      </c>
      <c r="D92" s="22">
        <v>0</v>
      </c>
      <c r="E92" s="22">
        <v>0</v>
      </c>
      <c r="F92" s="22">
        <f>D92+E92</f>
        <v>0</v>
      </c>
      <c r="G92" s="22">
        <v>0</v>
      </c>
      <c r="H92" s="22">
        <v>0</v>
      </c>
      <c r="I92" s="22">
        <f>F92-G92</f>
        <v>0</v>
      </c>
    </row>
    <row r="93" spans="2:9" x14ac:dyDescent="0.2">
      <c r="B93" s="11"/>
      <c r="C93" s="14" t="s">
        <v>11</v>
      </c>
      <c r="D93" s="20">
        <f t="shared" ref="D93:I93" si="5">SUM(D88+D89+D90+D91+D92)</f>
        <v>22773230</v>
      </c>
      <c r="E93" s="20">
        <f t="shared" si="5"/>
        <v>34875775.329999998</v>
      </c>
      <c r="F93" s="20">
        <f t="shared" si="5"/>
        <v>57649005.329999998</v>
      </c>
      <c r="G93" s="20">
        <f t="shared" si="5"/>
        <v>19472082.32</v>
      </c>
      <c r="H93" s="20">
        <f t="shared" si="5"/>
        <v>18844629.550000001</v>
      </c>
      <c r="I93" s="20">
        <f t="shared" si="5"/>
        <v>38176923.009999998</v>
      </c>
    </row>
    <row r="95" spans="2:9" x14ac:dyDescent="0.2">
      <c r="B95" s="1" t="s">
        <v>86</v>
      </c>
    </row>
  </sheetData>
  <sheetProtection formatCells="0" formatColumns="0" formatRows="0" autoFilter="0"/>
  <mergeCells count="8">
    <mergeCell ref="B85:C87"/>
    <mergeCell ref="D85:H85"/>
    <mergeCell ref="I85:I86"/>
    <mergeCell ref="A1:H1"/>
    <mergeCell ref="C2:G2"/>
    <mergeCell ref="H2:H3"/>
    <mergeCell ref="A2:B4"/>
    <mergeCell ref="B84:I8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2018-07-14T22:21:14Z</cp:lastPrinted>
  <dcterms:created xsi:type="dcterms:W3CDTF">2014-02-10T03:37:14Z</dcterms:created>
  <dcterms:modified xsi:type="dcterms:W3CDTF">2021-07-15T18:06:27Z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